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941" activeTab="3"/>
  </bookViews>
  <sheets>
    <sheet name="Griglie valutazione" sheetId="5" r:id="rId1"/>
    <sheet name="AAAAAAAAAA" sheetId="3" r:id="rId2"/>
    <sheet name="AAAAAAAAAA (2)" sheetId="8" r:id="rId3"/>
    <sheet name="AAAAAAAAAA (3)" sheetId="9" r:id="rId4"/>
    <sheet name="Foglio1" sheetId="6" r:id="rId5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9" l="1"/>
  <c r="D22" i="9"/>
  <c r="I24" i="9" s="1"/>
  <c r="G15" i="9"/>
  <c r="F15" i="9"/>
  <c r="D15" i="9"/>
  <c r="I15" i="9" s="1"/>
  <c r="D14" i="9"/>
  <c r="G14" i="9" s="1"/>
  <c r="G13" i="9"/>
  <c r="F13" i="9"/>
  <c r="D13" i="9"/>
  <c r="I13" i="9" s="1"/>
  <c r="D12" i="9"/>
  <c r="G12" i="9" s="1"/>
  <c r="E7" i="9"/>
  <c r="E6" i="9"/>
  <c r="G22" i="8"/>
  <c r="D22" i="8"/>
  <c r="I24" i="8" s="1"/>
  <c r="G15" i="8"/>
  <c r="F15" i="8"/>
  <c r="D15" i="8"/>
  <c r="I15" i="8" s="1"/>
  <c r="D14" i="8"/>
  <c r="G14" i="8" s="1"/>
  <c r="G13" i="8"/>
  <c r="F13" i="8"/>
  <c r="D13" i="8"/>
  <c r="I13" i="8" s="1"/>
  <c r="D12" i="8"/>
  <c r="G12" i="8" s="1"/>
  <c r="E7" i="8"/>
  <c r="E6" i="8"/>
  <c r="H12" i="9" l="1"/>
  <c r="I17" i="9"/>
  <c r="I26" i="9" s="1"/>
  <c r="E12" i="9"/>
  <c r="I12" i="9"/>
  <c r="H22" i="9"/>
  <c r="H14" i="9"/>
  <c r="E14" i="9"/>
  <c r="I14" i="9"/>
  <c r="F12" i="9"/>
  <c r="H13" i="9"/>
  <c r="F14" i="9"/>
  <c r="H15" i="9"/>
  <c r="E22" i="9"/>
  <c r="I22" i="9"/>
  <c r="E13" i="9"/>
  <c r="E15" i="9"/>
  <c r="F22" i="9"/>
  <c r="H14" i="8"/>
  <c r="E12" i="8"/>
  <c r="I12" i="8"/>
  <c r="H22" i="8"/>
  <c r="H12" i="8"/>
  <c r="I17" i="8"/>
  <c r="I26" i="8" s="1"/>
  <c r="E14" i="8"/>
  <c r="I14" i="8"/>
  <c r="F12" i="8"/>
  <c r="H13" i="8"/>
  <c r="F14" i="8"/>
  <c r="H15" i="8"/>
  <c r="E22" i="8"/>
  <c r="I22" i="8"/>
  <c r="E13" i="8"/>
  <c r="E15" i="8"/>
  <c r="F22" i="8"/>
  <c r="E7" i="3"/>
  <c r="E6" i="3"/>
  <c r="D22" i="3"/>
  <c r="E22" i="3" s="1"/>
  <c r="D15" i="3"/>
  <c r="G15" i="3" s="1"/>
  <c r="D14" i="3"/>
  <c r="E14" i="3" s="1"/>
  <c r="D13" i="3"/>
  <c r="E13" i="3" s="1"/>
  <c r="D12" i="3"/>
  <c r="H35" i="5"/>
  <c r="F35" i="5"/>
  <c r="I35" i="5" s="1"/>
  <c r="H34" i="5"/>
  <c r="F34" i="5"/>
  <c r="I34" i="5" s="1"/>
  <c r="H33" i="5"/>
  <c r="F33" i="5"/>
  <c r="I33" i="5" s="1"/>
  <c r="H32" i="5"/>
  <c r="F32" i="5"/>
  <c r="H31" i="5"/>
  <c r="F31" i="5"/>
  <c r="I31" i="5" s="1"/>
  <c r="H30" i="5"/>
  <c r="F30" i="5"/>
  <c r="I30" i="5" s="1"/>
  <c r="H29" i="5"/>
  <c r="F29" i="5"/>
  <c r="I29" i="5" s="1"/>
  <c r="H28" i="5"/>
  <c r="F28" i="5"/>
  <c r="H27" i="5"/>
  <c r="F27" i="5"/>
  <c r="I27" i="5" s="1"/>
  <c r="H26" i="5"/>
  <c r="F26" i="5"/>
  <c r="I26" i="5" s="1"/>
  <c r="H25" i="5"/>
  <c r="F25" i="5"/>
  <c r="I25" i="5" s="1"/>
  <c r="H24" i="5"/>
  <c r="F24" i="5"/>
  <c r="H23" i="5"/>
  <c r="F23" i="5"/>
  <c r="I23" i="5" s="1"/>
  <c r="H22" i="5"/>
  <c r="F22" i="5"/>
  <c r="I22" i="5" s="1"/>
  <c r="H21" i="5"/>
  <c r="F21" i="5"/>
  <c r="I21" i="5" s="1"/>
  <c r="H20" i="5"/>
  <c r="F20" i="5"/>
  <c r="I20" i="5" s="1"/>
  <c r="H19" i="5"/>
  <c r="F19" i="5"/>
  <c r="I19" i="5" s="1"/>
  <c r="H18" i="5"/>
  <c r="F18" i="5"/>
  <c r="I18" i="5" s="1"/>
  <c r="H17" i="5"/>
  <c r="F17" i="5"/>
  <c r="I17" i="5" s="1"/>
  <c r="H16" i="5"/>
  <c r="F16" i="5"/>
  <c r="I16" i="5" s="1"/>
  <c r="H15" i="5"/>
  <c r="F15" i="5"/>
  <c r="I15" i="5" s="1"/>
  <c r="H14" i="5"/>
  <c r="F14" i="5"/>
  <c r="I14" i="5" s="1"/>
  <c r="H13" i="5"/>
  <c r="F13" i="5"/>
  <c r="I13" i="5" s="1"/>
  <c r="H12" i="5"/>
  <c r="F12" i="5"/>
  <c r="I12" i="5" s="1"/>
  <c r="H11" i="5"/>
  <c r="F11" i="5"/>
  <c r="I11" i="5" s="1"/>
  <c r="H10" i="5"/>
  <c r="F10" i="5"/>
  <c r="I10" i="5" s="1"/>
  <c r="H9" i="5"/>
  <c r="F9" i="5"/>
  <c r="I9" i="5" s="1"/>
  <c r="H8" i="5"/>
  <c r="F8" i="5"/>
  <c r="I8" i="5" s="1"/>
  <c r="H7" i="5"/>
  <c r="F7" i="5"/>
  <c r="I7" i="5" s="1"/>
  <c r="H6" i="5"/>
  <c r="F6" i="5"/>
  <c r="I6" i="5" s="1"/>
  <c r="E12" i="3" l="1"/>
  <c r="H12" i="3"/>
  <c r="I24" i="5"/>
  <c r="I28" i="5"/>
  <c r="I32" i="5"/>
  <c r="E15" i="3"/>
  <c r="F14" i="3"/>
  <c r="H22" i="3"/>
  <c r="F12" i="3"/>
  <c r="F22" i="3"/>
  <c r="G13" i="3"/>
  <c r="H14" i="3"/>
  <c r="I13" i="3"/>
  <c r="F13" i="3"/>
  <c r="G12" i="3"/>
  <c r="G22" i="3"/>
  <c r="H13" i="3"/>
  <c r="I14" i="3"/>
  <c r="I15" i="3"/>
  <c r="F15" i="3"/>
  <c r="G14" i="3"/>
  <c r="H15" i="3"/>
  <c r="I12" i="3"/>
  <c r="I22" i="3"/>
  <c r="I17" i="3"/>
  <c r="I24" i="3"/>
  <c r="I26" i="3" l="1"/>
</calcChain>
</file>

<file path=xl/sharedStrings.xml><?xml version="1.0" encoding="utf-8"?>
<sst xmlns="http://schemas.openxmlformats.org/spreadsheetml/2006/main" count="186" uniqueCount="40">
  <si>
    <t>Griglia di valutazione delle competenze, comprese quelle relative alle attività DaD</t>
  </si>
  <si>
    <t>Anno scolastico: 2019-2020</t>
  </si>
  <si>
    <t>Griglia di osservazione delle competenze delle attività didattiche a distanza (sincrone e/o asincrone)</t>
  </si>
  <si>
    <t>Voto in decimi</t>
  </si>
  <si>
    <t>Livello di acquisizione delle competenze disciplinari</t>
  </si>
  <si>
    <t>Descrittore</t>
  </si>
  <si>
    <t>Competenze disciplinari</t>
  </si>
  <si>
    <t>Voto complessivo</t>
  </si>
  <si>
    <t>Il voto complessivo è dato dalla media fra i due voti precedenti</t>
  </si>
  <si>
    <t>Alunno</t>
  </si>
  <si>
    <t>Classe</t>
  </si>
  <si>
    <t>Materia</t>
  </si>
  <si>
    <t>Valutazione</t>
  </si>
  <si>
    <t>Non rilevato</t>
  </si>
  <si>
    <t>Limitato</t>
  </si>
  <si>
    <t>0-3</t>
  </si>
  <si>
    <t>4-5</t>
  </si>
  <si>
    <t>6</t>
  </si>
  <si>
    <t>7-8</t>
  </si>
  <si>
    <t>9-10</t>
  </si>
  <si>
    <t>Sufficiente</t>
  </si>
  <si>
    <t>Buono</t>
  </si>
  <si>
    <t>Ottimo</t>
  </si>
  <si>
    <t xml:space="preserve">Assiduità </t>
  </si>
  <si>
    <t>(Presenza alle attività sincrone e asincrone proposte)</t>
  </si>
  <si>
    <t>(Partecipazione attiva e produttiva)</t>
  </si>
  <si>
    <t>(Puntualità nella consegna dei lavori assegnati)</t>
  </si>
  <si>
    <t>(Corretto utilizzo dei diversi strumenti di comunicazione – capacità di produrre contenuti digitali di differente formato)</t>
  </si>
  <si>
    <t>-</t>
  </si>
  <si>
    <t>Partecipazione</t>
  </si>
  <si>
    <t>Metodo e organizzazione di lavoro</t>
  </si>
  <si>
    <t>Competenze digitali</t>
  </si>
  <si>
    <t>Votazione in decimi</t>
  </si>
  <si>
    <t>(Presenza alle attività sincrone 
E asincrone proposte)</t>
  </si>
  <si>
    <t>nominativo</t>
  </si>
  <si>
    <t>……</t>
  </si>
  <si>
    <t>………</t>
  </si>
  <si>
    <t>AAAAAAAAA</t>
  </si>
  <si>
    <t>BBBBBBBBBB</t>
  </si>
  <si>
    <t>DOCENTE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</si>
</sst>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303030"/>
      <name val="Verdana"/>
      <family val="2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3" fillId="0" borderId="0"/>
  </cellStyleXfs>
  <cellXfs count="60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7" borderId="4" xfId="0" quotePrefix="1" applyFill="1" applyBorder="1" applyAlignment="1">
      <alignment horizontal="center"/>
    </xf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0" borderId="0" xfId="1"/>
    <xf numFmtId="0" fontId="3" fillId="0" borderId="0" xfId="1" applyFill="1" applyAlignment="1">
      <alignment vertical="center"/>
    </xf>
    <xf numFmtId="0" fontId="3" fillId="0" borderId="0" xfId="1" applyAlignment="1">
      <alignment vertical="center"/>
    </xf>
    <xf numFmtId="0" fontId="3" fillId="4" borderId="11" xfId="1" applyFill="1" applyBorder="1" applyAlignment="1">
      <alignment horizontal="center" vertical="center"/>
    </xf>
    <xf numFmtId="0" fontId="3" fillId="0" borderId="5" xfId="1" applyFill="1" applyBorder="1" applyAlignment="1">
      <alignment horizontal="center" vertical="center" wrapText="1"/>
    </xf>
    <xf numFmtId="0" fontId="3" fillId="0" borderId="9" xfId="1" applyFill="1" applyBorder="1" applyAlignment="1">
      <alignment horizontal="center" vertical="center" wrapText="1"/>
    </xf>
    <xf numFmtId="0" fontId="3" fillId="0" borderId="10" xfId="1" applyFill="1" applyBorder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9" fillId="0" borderId="13" xfId="1" applyFont="1" applyFill="1" applyBorder="1" applyAlignment="1">
      <alignment horizontal="center"/>
    </xf>
    <xf numFmtId="0" fontId="9" fillId="0" borderId="16" xfId="1" applyFont="1" applyFill="1" applyBorder="1" applyAlignment="1">
      <alignment horizontal="center"/>
    </xf>
    <xf numFmtId="0" fontId="4" fillId="0" borderId="17" xfId="1" applyFont="1" applyFill="1" applyBorder="1" applyAlignment="1">
      <alignment horizontal="center"/>
    </xf>
    <xf numFmtId="0" fontId="3" fillId="0" borderId="0" xfId="1" applyFill="1"/>
    <xf numFmtId="164" fontId="3" fillId="0" borderId="0" xfId="1" applyNumberFormat="1" applyFill="1"/>
    <xf numFmtId="0" fontId="9" fillId="0" borderId="0" xfId="1" applyFont="1" applyFill="1" applyAlignment="1">
      <alignment horizontal="center"/>
    </xf>
    <xf numFmtId="0" fontId="9" fillId="0" borderId="6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3" fillId="0" borderId="0" xfId="1" applyFill="1" applyBorder="1"/>
    <xf numFmtId="164" fontId="3" fillId="0" borderId="0" xfId="1" applyNumberFormat="1" applyFill="1" applyBorder="1"/>
    <xf numFmtId="0" fontId="6" fillId="0" borderId="0" xfId="1" applyFont="1" applyAlignment="1">
      <alignment vertical="center"/>
    </xf>
    <xf numFmtId="0" fontId="3" fillId="0" borderId="0" xfId="1" applyFill="1" applyBorder="1" applyAlignment="1">
      <alignment horizontal="center"/>
    </xf>
    <xf numFmtId="0" fontId="3" fillId="0" borderId="0" xfId="1" applyAlignment="1">
      <alignment horizontal="center"/>
    </xf>
    <xf numFmtId="0" fontId="3" fillId="4" borderId="5" xfId="1" applyFill="1" applyBorder="1" applyAlignment="1">
      <alignment vertical="center"/>
    </xf>
    <xf numFmtId="0" fontId="3" fillId="9" borderId="7" xfId="1" applyFill="1" applyBorder="1" applyAlignment="1">
      <alignment vertical="center"/>
    </xf>
    <xf numFmtId="0" fontId="5" fillId="0" borderId="18" xfId="1" applyFont="1" applyFill="1" applyBorder="1" applyAlignment="1">
      <alignment vertical="center" wrapText="1"/>
    </xf>
    <xf numFmtId="0" fontId="4" fillId="9" borderId="12" xfId="1" applyFont="1" applyFill="1" applyBorder="1" applyAlignment="1">
      <alignment vertical="center" wrapText="1"/>
    </xf>
    <xf numFmtId="0" fontId="4" fillId="9" borderId="6" xfId="1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3" fillId="0" borderId="1" xfId="1" applyBorder="1" applyAlignment="1">
      <alignment horizontal="right"/>
    </xf>
    <xf numFmtId="0" fontId="0" fillId="5" borderId="1" xfId="0" applyFill="1" applyBorder="1" applyAlignment="1">
      <alignment horizontal="left"/>
    </xf>
    <xf numFmtId="0" fontId="3" fillId="2" borderId="1" xfId="1" applyFill="1" applyBorder="1"/>
    <xf numFmtId="0" fontId="6" fillId="2" borderId="13" xfId="1" applyFont="1" applyFill="1" applyBorder="1" applyAlignment="1">
      <alignment vertical="center"/>
    </xf>
    <xf numFmtId="0" fontId="7" fillId="2" borderId="14" xfId="1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10" fillId="2" borderId="0" xfId="1" applyFont="1" applyFill="1" applyAlignment="1">
      <alignment vertical="center"/>
    </xf>
    <xf numFmtId="0" fontId="7" fillId="2" borderId="9" xfId="1" applyFont="1" applyFill="1" applyBorder="1" applyAlignment="1">
      <alignment horizontal="center"/>
    </xf>
    <xf numFmtId="0" fontId="8" fillId="2" borderId="9" xfId="1" applyFont="1" applyFill="1" applyBorder="1" applyAlignment="1">
      <alignment horizontal="center"/>
    </xf>
    <xf numFmtId="0" fontId="6" fillId="2" borderId="0" xfId="1" applyFont="1" applyFill="1" applyAlignment="1">
      <alignment vertical="center"/>
    </xf>
    <xf numFmtId="0" fontId="8" fillId="2" borderId="15" xfId="1" applyFont="1" applyFill="1" applyBorder="1" applyAlignment="1">
      <alignment horizontal="center"/>
    </xf>
    <xf numFmtId="0" fontId="8" fillId="2" borderId="10" xfId="1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DD5E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showGridLines="0" zoomScale="60" zoomScaleNormal="60" workbookViewId="0">
      <selection activeCell="A7" sqref="A7"/>
    </sheetView>
  </sheetViews>
  <sheetFormatPr defaultColWidth="0" defaultRowHeight="15.75" zeroHeight="1" x14ac:dyDescent="0.25"/>
  <cols>
    <col min="1" max="1" width="40.6640625" style="15" customWidth="1"/>
    <col min="2" max="5" width="27.1640625" style="15" customWidth="1"/>
    <col min="6" max="6" width="14.6640625" style="15" customWidth="1"/>
    <col min="7" max="7" width="30.33203125" style="15" customWidth="1"/>
    <col min="8" max="9" width="14.6640625" style="15" customWidth="1"/>
    <col min="10" max="10" width="26.5" style="15" hidden="1" customWidth="1"/>
    <col min="11" max="16" width="0" style="15" hidden="1" customWidth="1"/>
    <col min="17" max="16384" width="14.6640625" style="15" hidden="1"/>
  </cols>
  <sheetData>
    <row r="1" spans="1:16" x14ac:dyDescent="0.25">
      <c r="A1" s="45" t="s">
        <v>10</v>
      </c>
      <c r="B1" s="47" t="s">
        <v>35</v>
      </c>
    </row>
    <row r="2" spans="1:16" x14ac:dyDescent="0.25">
      <c r="A2" s="45" t="s">
        <v>11</v>
      </c>
      <c r="B2" s="47" t="s">
        <v>36</v>
      </c>
    </row>
    <row r="3" spans="1:16" x14ac:dyDescent="0.25"/>
    <row r="4" spans="1:16" s="17" customFormat="1" ht="47.25" x14ac:dyDescent="0.2">
      <c r="A4" s="37"/>
      <c r="B4" s="42" t="s">
        <v>23</v>
      </c>
      <c r="C4" s="43" t="s">
        <v>29</v>
      </c>
      <c r="D4" s="42" t="s">
        <v>30</v>
      </c>
      <c r="E4" s="43" t="s">
        <v>31</v>
      </c>
      <c r="F4" s="44" t="s">
        <v>32</v>
      </c>
      <c r="G4" s="42" t="s">
        <v>6</v>
      </c>
      <c r="H4" s="44" t="s">
        <v>32</v>
      </c>
      <c r="I4" s="41"/>
      <c r="J4" s="38"/>
      <c r="K4" s="16"/>
      <c r="L4" s="16"/>
      <c r="M4" s="16"/>
      <c r="N4" s="16"/>
      <c r="O4" s="16"/>
      <c r="P4" s="16"/>
    </row>
    <row r="5" spans="1:16" s="17" customFormat="1" ht="95.25" thickBot="1" x14ac:dyDescent="0.25">
      <c r="A5" s="18"/>
      <c r="B5" s="19" t="s">
        <v>33</v>
      </c>
      <c r="C5" s="20" t="s">
        <v>25</v>
      </c>
      <c r="D5" s="20" t="s">
        <v>26</v>
      </c>
      <c r="E5" s="20" t="s">
        <v>27</v>
      </c>
      <c r="F5" s="39"/>
      <c r="G5" s="21"/>
      <c r="H5" s="39"/>
      <c r="I5" s="40"/>
      <c r="J5" s="38"/>
      <c r="K5" s="22"/>
      <c r="L5" s="22"/>
      <c r="M5" s="16"/>
      <c r="N5" s="16"/>
      <c r="O5" s="16"/>
      <c r="P5" s="16"/>
    </row>
    <row r="6" spans="1:16" ht="19.5" thickTop="1" x14ac:dyDescent="0.3">
      <c r="A6" s="48" t="s">
        <v>37</v>
      </c>
      <c r="B6" s="49">
        <v>9</v>
      </c>
      <c r="C6" s="50">
        <v>8</v>
      </c>
      <c r="D6" s="50">
        <v>9</v>
      </c>
      <c r="E6" s="50">
        <v>8</v>
      </c>
      <c r="F6" s="23">
        <f>SUM(B6:E6)/4</f>
        <v>8.5</v>
      </c>
      <c r="G6" s="55">
        <v>9</v>
      </c>
      <c r="H6" s="24">
        <f>G6</f>
        <v>9</v>
      </c>
      <c r="I6" s="25">
        <f>(F6+H6)/2</f>
        <v>8.75</v>
      </c>
      <c r="J6" s="26"/>
      <c r="K6" s="26"/>
      <c r="L6" s="26"/>
      <c r="M6" s="26"/>
      <c r="N6" s="26"/>
      <c r="O6" s="27"/>
      <c r="P6" s="26"/>
    </row>
    <row r="7" spans="1:16" ht="18.75" x14ac:dyDescent="0.3">
      <c r="A7" s="51" t="s">
        <v>38</v>
      </c>
      <c r="B7" s="52">
        <v>8</v>
      </c>
      <c r="C7" s="53">
        <v>7</v>
      </c>
      <c r="D7" s="53">
        <v>10</v>
      </c>
      <c r="E7" s="53">
        <v>5</v>
      </c>
      <c r="F7" s="28">
        <f t="shared" ref="F7:F35" si="0">SUM(B7:E7)/4</f>
        <v>7.5</v>
      </c>
      <c r="G7" s="56">
        <v>6</v>
      </c>
      <c r="H7" s="29">
        <f t="shared" ref="H7:H35" si="1">G7</f>
        <v>6</v>
      </c>
      <c r="I7" s="30">
        <f t="shared" ref="I7:I35" si="2">(F7+H7)/2</f>
        <v>6.75</v>
      </c>
      <c r="J7" s="26"/>
      <c r="K7" s="26"/>
      <c r="L7" s="26"/>
      <c r="M7" s="26"/>
      <c r="N7" s="26"/>
      <c r="O7" s="27"/>
      <c r="P7" s="26"/>
    </row>
    <row r="8" spans="1:16" ht="18.75" x14ac:dyDescent="0.3">
      <c r="A8" s="51" t="s">
        <v>34</v>
      </c>
      <c r="B8" s="52"/>
      <c r="C8" s="53"/>
      <c r="D8" s="53"/>
      <c r="E8" s="53"/>
      <c r="F8" s="28">
        <f t="shared" si="0"/>
        <v>0</v>
      </c>
      <c r="G8" s="56"/>
      <c r="H8" s="29">
        <f t="shared" si="1"/>
        <v>0</v>
      </c>
      <c r="I8" s="30">
        <f t="shared" si="2"/>
        <v>0</v>
      </c>
      <c r="J8" s="26"/>
      <c r="K8" s="26"/>
      <c r="L8" s="26"/>
      <c r="M8" s="26"/>
      <c r="N8" s="26"/>
      <c r="O8" s="27"/>
      <c r="P8" s="26"/>
    </row>
    <row r="9" spans="1:16" ht="18.75" x14ac:dyDescent="0.3">
      <c r="A9" s="51" t="s">
        <v>34</v>
      </c>
      <c r="B9" s="52"/>
      <c r="C9" s="53"/>
      <c r="D9" s="53"/>
      <c r="E9" s="53"/>
      <c r="F9" s="28">
        <f t="shared" si="0"/>
        <v>0</v>
      </c>
      <c r="G9" s="56"/>
      <c r="H9" s="29">
        <f t="shared" si="1"/>
        <v>0</v>
      </c>
      <c r="I9" s="30">
        <f t="shared" si="2"/>
        <v>0</v>
      </c>
      <c r="J9" s="26"/>
      <c r="K9" s="26"/>
      <c r="L9" s="26"/>
      <c r="M9" s="26"/>
      <c r="N9" s="26"/>
      <c r="O9" s="27"/>
      <c r="P9" s="26"/>
    </row>
    <row r="10" spans="1:16" ht="18.75" x14ac:dyDescent="0.3">
      <c r="A10" s="51" t="s">
        <v>34</v>
      </c>
      <c r="B10" s="52"/>
      <c r="C10" s="53"/>
      <c r="D10" s="53"/>
      <c r="E10" s="53"/>
      <c r="F10" s="28">
        <f t="shared" si="0"/>
        <v>0</v>
      </c>
      <c r="G10" s="56"/>
      <c r="H10" s="29">
        <f t="shared" si="1"/>
        <v>0</v>
      </c>
      <c r="I10" s="30">
        <f t="shared" si="2"/>
        <v>0</v>
      </c>
      <c r="J10" s="26"/>
      <c r="K10" s="26"/>
      <c r="L10" s="26"/>
      <c r="M10" s="26"/>
      <c r="N10" s="26"/>
      <c r="O10" s="27"/>
      <c r="P10" s="26"/>
    </row>
    <row r="11" spans="1:16" ht="18.75" x14ac:dyDescent="0.3">
      <c r="A11" s="51" t="s">
        <v>34</v>
      </c>
      <c r="B11" s="52"/>
      <c r="C11" s="53"/>
      <c r="D11" s="53"/>
      <c r="E11" s="53"/>
      <c r="F11" s="31">
        <f t="shared" si="0"/>
        <v>0</v>
      </c>
      <c r="G11" s="56"/>
      <c r="H11" s="29">
        <f t="shared" si="1"/>
        <v>0</v>
      </c>
      <c r="I11" s="30">
        <f t="shared" si="2"/>
        <v>0</v>
      </c>
      <c r="J11" s="32"/>
      <c r="K11" s="32"/>
      <c r="L11" s="32"/>
      <c r="M11" s="32"/>
      <c r="N11" s="32"/>
      <c r="O11" s="33"/>
      <c r="P11" s="32"/>
    </row>
    <row r="12" spans="1:16" ht="18.75" x14ac:dyDescent="0.3">
      <c r="A12" s="51" t="s">
        <v>34</v>
      </c>
      <c r="B12" s="52"/>
      <c r="C12" s="53"/>
      <c r="D12" s="53"/>
      <c r="E12" s="53"/>
      <c r="F12" s="31">
        <f t="shared" si="0"/>
        <v>0</v>
      </c>
      <c r="G12" s="56"/>
      <c r="H12" s="29">
        <f t="shared" si="1"/>
        <v>0</v>
      </c>
      <c r="I12" s="30">
        <f t="shared" si="2"/>
        <v>0</v>
      </c>
      <c r="J12" s="32"/>
      <c r="K12" s="32"/>
      <c r="L12" s="32"/>
      <c r="M12" s="32"/>
      <c r="N12" s="32"/>
      <c r="O12" s="33"/>
      <c r="P12" s="32"/>
    </row>
    <row r="13" spans="1:16" ht="18.75" x14ac:dyDescent="0.3">
      <c r="A13" s="51" t="s">
        <v>34</v>
      </c>
      <c r="B13" s="52"/>
      <c r="C13" s="53"/>
      <c r="D13" s="53"/>
      <c r="E13" s="53"/>
      <c r="F13" s="31">
        <f t="shared" si="0"/>
        <v>0</v>
      </c>
      <c r="G13" s="56"/>
      <c r="H13" s="29">
        <f t="shared" si="1"/>
        <v>0</v>
      </c>
      <c r="I13" s="30">
        <f t="shared" si="2"/>
        <v>0</v>
      </c>
      <c r="J13" s="32"/>
      <c r="K13" s="32"/>
      <c r="L13" s="32"/>
      <c r="M13" s="32"/>
      <c r="N13" s="32"/>
      <c r="O13" s="33"/>
      <c r="P13" s="32"/>
    </row>
    <row r="14" spans="1:16" ht="18.75" x14ac:dyDescent="0.3">
      <c r="A14" s="51" t="s">
        <v>34</v>
      </c>
      <c r="B14" s="52"/>
      <c r="C14" s="53"/>
      <c r="D14" s="53"/>
      <c r="E14" s="53"/>
      <c r="F14" s="31">
        <f t="shared" si="0"/>
        <v>0</v>
      </c>
      <c r="G14" s="56"/>
      <c r="H14" s="29">
        <f t="shared" si="1"/>
        <v>0</v>
      </c>
      <c r="I14" s="30">
        <f t="shared" si="2"/>
        <v>0</v>
      </c>
      <c r="J14" s="32"/>
      <c r="K14" s="32"/>
      <c r="L14" s="32"/>
      <c r="M14" s="32"/>
      <c r="N14" s="32"/>
      <c r="O14" s="33"/>
      <c r="P14" s="32"/>
    </row>
    <row r="15" spans="1:16" ht="18.75" x14ac:dyDescent="0.3">
      <c r="A15" s="51" t="s">
        <v>34</v>
      </c>
      <c r="B15" s="52"/>
      <c r="C15" s="53"/>
      <c r="D15" s="53"/>
      <c r="E15" s="53"/>
      <c r="F15" s="31">
        <f t="shared" si="0"/>
        <v>0</v>
      </c>
      <c r="G15" s="56"/>
      <c r="H15" s="29">
        <f t="shared" si="1"/>
        <v>0</v>
      </c>
      <c r="I15" s="30">
        <f t="shared" si="2"/>
        <v>0</v>
      </c>
      <c r="J15" s="32"/>
      <c r="K15" s="32"/>
      <c r="L15" s="32"/>
      <c r="M15" s="32"/>
      <c r="N15" s="32"/>
      <c r="O15" s="33"/>
      <c r="P15" s="32"/>
    </row>
    <row r="16" spans="1:16" ht="18.75" x14ac:dyDescent="0.3">
      <c r="A16" s="51" t="s">
        <v>34</v>
      </c>
      <c r="B16" s="52"/>
      <c r="C16" s="53"/>
      <c r="D16" s="53"/>
      <c r="E16" s="53"/>
      <c r="F16" s="31">
        <f t="shared" si="0"/>
        <v>0</v>
      </c>
      <c r="G16" s="56"/>
      <c r="H16" s="29">
        <f t="shared" si="1"/>
        <v>0</v>
      </c>
      <c r="I16" s="30">
        <f t="shared" si="2"/>
        <v>0</v>
      </c>
      <c r="J16" s="32"/>
      <c r="K16" s="32"/>
      <c r="L16" s="32"/>
      <c r="M16" s="32"/>
      <c r="N16" s="32"/>
      <c r="O16" s="33"/>
      <c r="P16" s="32"/>
    </row>
    <row r="17" spans="1:16" ht="18.75" x14ac:dyDescent="0.3">
      <c r="A17" s="51" t="s">
        <v>34</v>
      </c>
      <c r="B17" s="52"/>
      <c r="C17" s="53"/>
      <c r="D17" s="53"/>
      <c r="E17" s="53"/>
      <c r="F17" s="31">
        <f t="shared" si="0"/>
        <v>0</v>
      </c>
      <c r="G17" s="56"/>
      <c r="H17" s="29">
        <f t="shared" si="1"/>
        <v>0</v>
      </c>
      <c r="I17" s="30">
        <f t="shared" si="2"/>
        <v>0</v>
      </c>
      <c r="J17" s="32"/>
      <c r="K17" s="32"/>
      <c r="L17" s="32"/>
      <c r="M17" s="32"/>
      <c r="N17" s="32"/>
      <c r="O17" s="33"/>
      <c r="P17" s="32"/>
    </row>
    <row r="18" spans="1:16" ht="18.75" x14ac:dyDescent="0.3">
      <c r="A18" s="51" t="s">
        <v>34</v>
      </c>
      <c r="B18" s="52"/>
      <c r="C18" s="53"/>
      <c r="D18" s="53"/>
      <c r="E18" s="53"/>
      <c r="F18" s="31">
        <f t="shared" si="0"/>
        <v>0</v>
      </c>
      <c r="G18" s="56"/>
      <c r="H18" s="29">
        <f t="shared" si="1"/>
        <v>0</v>
      </c>
      <c r="I18" s="30">
        <f t="shared" si="2"/>
        <v>0</v>
      </c>
      <c r="J18" s="32"/>
      <c r="K18" s="32"/>
      <c r="L18" s="32"/>
      <c r="M18" s="32"/>
      <c r="N18" s="32"/>
      <c r="O18" s="33"/>
      <c r="P18" s="32"/>
    </row>
    <row r="19" spans="1:16" ht="18.75" x14ac:dyDescent="0.3">
      <c r="A19" s="51" t="s">
        <v>34</v>
      </c>
      <c r="B19" s="52"/>
      <c r="C19" s="53"/>
      <c r="D19" s="53"/>
      <c r="E19" s="53"/>
      <c r="F19" s="31">
        <f t="shared" si="0"/>
        <v>0</v>
      </c>
      <c r="G19" s="56"/>
      <c r="H19" s="29">
        <f t="shared" si="1"/>
        <v>0</v>
      </c>
      <c r="I19" s="30">
        <f t="shared" si="2"/>
        <v>0</v>
      </c>
      <c r="J19" s="32"/>
      <c r="K19" s="32"/>
      <c r="L19" s="32"/>
      <c r="M19" s="32"/>
      <c r="N19" s="32"/>
      <c r="O19" s="33"/>
      <c r="P19" s="32"/>
    </row>
    <row r="20" spans="1:16" ht="18.75" x14ac:dyDescent="0.3">
      <c r="A20" s="51" t="s">
        <v>34</v>
      </c>
      <c r="B20" s="52"/>
      <c r="C20" s="53"/>
      <c r="D20" s="53"/>
      <c r="E20" s="53"/>
      <c r="F20" s="31">
        <f t="shared" si="0"/>
        <v>0</v>
      </c>
      <c r="G20" s="56"/>
      <c r="H20" s="29">
        <f t="shared" si="1"/>
        <v>0</v>
      </c>
      <c r="I20" s="30">
        <f t="shared" si="2"/>
        <v>0</v>
      </c>
      <c r="J20" s="32"/>
      <c r="K20" s="32"/>
      <c r="L20" s="32"/>
      <c r="M20" s="32"/>
      <c r="N20" s="32"/>
      <c r="O20" s="33"/>
      <c r="P20" s="32"/>
    </row>
    <row r="21" spans="1:16" ht="18.75" x14ac:dyDescent="0.3">
      <c r="A21" s="51" t="s">
        <v>34</v>
      </c>
      <c r="B21" s="52"/>
      <c r="C21" s="53"/>
      <c r="D21" s="53"/>
      <c r="E21" s="53"/>
      <c r="F21" s="31">
        <f t="shared" si="0"/>
        <v>0</v>
      </c>
      <c r="G21" s="56"/>
      <c r="H21" s="29">
        <f t="shared" si="1"/>
        <v>0</v>
      </c>
      <c r="I21" s="30">
        <f t="shared" si="2"/>
        <v>0</v>
      </c>
      <c r="J21" s="32"/>
      <c r="K21" s="32"/>
      <c r="L21" s="32"/>
      <c r="M21" s="32"/>
      <c r="N21" s="32"/>
      <c r="O21" s="33"/>
      <c r="P21" s="32"/>
    </row>
    <row r="22" spans="1:16" ht="18.75" x14ac:dyDescent="0.3">
      <c r="A22" s="51" t="s">
        <v>34</v>
      </c>
      <c r="B22" s="52"/>
      <c r="C22" s="53"/>
      <c r="D22" s="53"/>
      <c r="E22" s="53"/>
      <c r="F22" s="31">
        <f t="shared" si="0"/>
        <v>0</v>
      </c>
      <c r="G22" s="56"/>
      <c r="H22" s="29">
        <f t="shared" si="1"/>
        <v>0</v>
      </c>
      <c r="I22" s="30">
        <f t="shared" si="2"/>
        <v>0</v>
      </c>
      <c r="J22" s="32"/>
      <c r="K22" s="32"/>
      <c r="L22" s="32"/>
      <c r="M22" s="32"/>
      <c r="N22" s="32"/>
      <c r="O22" s="33"/>
      <c r="P22" s="32"/>
    </row>
    <row r="23" spans="1:16" ht="18.75" x14ac:dyDescent="0.3">
      <c r="A23" s="51" t="s">
        <v>34</v>
      </c>
      <c r="B23" s="52"/>
      <c r="C23" s="53"/>
      <c r="D23" s="53"/>
      <c r="E23" s="53"/>
      <c r="F23" s="31">
        <f t="shared" si="0"/>
        <v>0</v>
      </c>
      <c r="G23" s="56"/>
      <c r="H23" s="29">
        <f t="shared" si="1"/>
        <v>0</v>
      </c>
      <c r="I23" s="30">
        <f t="shared" si="2"/>
        <v>0</v>
      </c>
      <c r="J23" s="32"/>
      <c r="K23" s="32"/>
      <c r="L23" s="32"/>
      <c r="M23" s="32"/>
      <c r="N23" s="32"/>
      <c r="O23" s="33"/>
      <c r="P23" s="32"/>
    </row>
    <row r="24" spans="1:16" ht="18.75" x14ac:dyDescent="0.3">
      <c r="A24" s="51" t="s">
        <v>34</v>
      </c>
      <c r="B24" s="52"/>
      <c r="C24" s="53"/>
      <c r="D24" s="53"/>
      <c r="E24" s="53"/>
      <c r="F24" s="31">
        <f t="shared" si="0"/>
        <v>0</v>
      </c>
      <c r="G24" s="56"/>
      <c r="H24" s="29">
        <f t="shared" si="1"/>
        <v>0</v>
      </c>
      <c r="I24" s="30">
        <f t="shared" si="2"/>
        <v>0</v>
      </c>
      <c r="J24" s="32"/>
      <c r="K24" s="32"/>
      <c r="L24" s="32"/>
      <c r="M24" s="32"/>
      <c r="N24" s="32"/>
      <c r="O24" s="33"/>
      <c r="P24" s="32"/>
    </row>
    <row r="25" spans="1:16" ht="18.75" x14ac:dyDescent="0.3">
      <c r="A25" s="51" t="s">
        <v>34</v>
      </c>
      <c r="B25" s="52"/>
      <c r="C25" s="53"/>
      <c r="D25" s="53"/>
      <c r="E25" s="53"/>
      <c r="F25" s="31">
        <f t="shared" si="0"/>
        <v>0</v>
      </c>
      <c r="G25" s="56"/>
      <c r="H25" s="29">
        <f t="shared" si="1"/>
        <v>0</v>
      </c>
      <c r="I25" s="30">
        <f t="shared" si="2"/>
        <v>0</v>
      </c>
      <c r="J25" s="32"/>
      <c r="K25" s="32"/>
      <c r="L25" s="32"/>
      <c r="M25" s="32"/>
      <c r="N25" s="32"/>
      <c r="O25" s="33"/>
      <c r="P25" s="32"/>
    </row>
    <row r="26" spans="1:16" ht="18.75" x14ac:dyDescent="0.3">
      <c r="A26" s="51" t="s">
        <v>34</v>
      </c>
      <c r="B26" s="52"/>
      <c r="C26" s="53"/>
      <c r="D26" s="53"/>
      <c r="E26" s="53"/>
      <c r="F26" s="31">
        <f t="shared" si="0"/>
        <v>0</v>
      </c>
      <c r="G26" s="56"/>
      <c r="H26" s="29">
        <f t="shared" si="1"/>
        <v>0</v>
      </c>
      <c r="I26" s="30">
        <f t="shared" si="2"/>
        <v>0</v>
      </c>
      <c r="J26" s="32"/>
      <c r="K26" s="32"/>
      <c r="L26" s="32"/>
      <c r="M26" s="32"/>
      <c r="N26" s="32"/>
      <c r="O26" s="33"/>
      <c r="P26" s="32"/>
    </row>
    <row r="27" spans="1:16" ht="18.75" x14ac:dyDescent="0.3">
      <c r="A27" s="51" t="s">
        <v>34</v>
      </c>
      <c r="B27" s="52"/>
      <c r="C27" s="53"/>
      <c r="D27" s="53"/>
      <c r="E27" s="53"/>
      <c r="F27" s="31">
        <f t="shared" si="0"/>
        <v>0</v>
      </c>
      <c r="G27" s="56"/>
      <c r="H27" s="29">
        <f t="shared" si="1"/>
        <v>0</v>
      </c>
      <c r="I27" s="30">
        <f t="shared" si="2"/>
        <v>0</v>
      </c>
      <c r="J27" s="32"/>
      <c r="K27" s="32"/>
      <c r="L27" s="32"/>
      <c r="M27" s="32"/>
      <c r="N27" s="32"/>
      <c r="O27" s="33"/>
      <c r="P27" s="32"/>
    </row>
    <row r="28" spans="1:16" ht="18.75" x14ac:dyDescent="0.3">
      <c r="A28" s="51" t="s">
        <v>34</v>
      </c>
      <c r="B28" s="52"/>
      <c r="C28" s="53"/>
      <c r="D28" s="53"/>
      <c r="E28" s="53"/>
      <c r="F28" s="31">
        <f t="shared" si="0"/>
        <v>0</v>
      </c>
      <c r="G28" s="56"/>
      <c r="H28" s="29">
        <f t="shared" si="1"/>
        <v>0</v>
      </c>
      <c r="I28" s="30">
        <f t="shared" si="2"/>
        <v>0</v>
      </c>
      <c r="J28" s="32"/>
      <c r="K28" s="32"/>
      <c r="L28" s="32"/>
      <c r="M28" s="32"/>
      <c r="N28" s="32"/>
      <c r="O28" s="33"/>
      <c r="P28" s="32"/>
    </row>
    <row r="29" spans="1:16" ht="18.75" x14ac:dyDescent="0.3">
      <c r="A29" s="51" t="s">
        <v>34</v>
      </c>
      <c r="B29" s="52"/>
      <c r="C29" s="53"/>
      <c r="D29" s="53"/>
      <c r="E29" s="53"/>
      <c r="F29" s="31">
        <f t="shared" si="0"/>
        <v>0</v>
      </c>
      <c r="G29" s="56"/>
      <c r="H29" s="29">
        <f t="shared" si="1"/>
        <v>0</v>
      </c>
      <c r="I29" s="30">
        <f t="shared" si="2"/>
        <v>0</v>
      </c>
      <c r="J29" s="32"/>
      <c r="K29" s="32"/>
      <c r="L29" s="32"/>
      <c r="M29" s="32"/>
      <c r="N29" s="32"/>
      <c r="O29" s="33"/>
      <c r="P29" s="32"/>
    </row>
    <row r="30" spans="1:16" ht="18.75" x14ac:dyDescent="0.3">
      <c r="A30" s="51" t="s">
        <v>34</v>
      </c>
      <c r="B30" s="52"/>
      <c r="C30" s="53"/>
      <c r="D30" s="53"/>
      <c r="E30" s="53"/>
      <c r="F30" s="31">
        <f t="shared" si="0"/>
        <v>0</v>
      </c>
      <c r="G30" s="56"/>
      <c r="H30" s="29">
        <f t="shared" si="1"/>
        <v>0</v>
      </c>
      <c r="I30" s="30">
        <f t="shared" si="2"/>
        <v>0</v>
      </c>
      <c r="J30" s="32"/>
      <c r="K30" s="32"/>
      <c r="L30" s="32"/>
      <c r="M30" s="32"/>
      <c r="N30" s="32"/>
      <c r="O30" s="33"/>
      <c r="P30" s="32"/>
    </row>
    <row r="31" spans="1:16" ht="18.75" x14ac:dyDescent="0.3">
      <c r="A31" s="51" t="s">
        <v>34</v>
      </c>
      <c r="B31" s="52"/>
      <c r="C31" s="53"/>
      <c r="D31" s="53"/>
      <c r="E31" s="53"/>
      <c r="F31" s="31">
        <f t="shared" si="0"/>
        <v>0</v>
      </c>
      <c r="G31" s="56"/>
      <c r="H31" s="29">
        <f t="shared" si="1"/>
        <v>0</v>
      </c>
      <c r="I31" s="30">
        <f t="shared" si="2"/>
        <v>0</v>
      </c>
      <c r="J31" s="32"/>
      <c r="K31" s="32"/>
      <c r="L31" s="32"/>
      <c r="M31" s="32"/>
      <c r="N31" s="32"/>
      <c r="O31" s="33"/>
      <c r="P31" s="32"/>
    </row>
    <row r="32" spans="1:16" ht="18.75" x14ac:dyDescent="0.3">
      <c r="A32" s="51" t="s">
        <v>34</v>
      </c>
      <c r="B32" s="52"/>
      <c r="C32" s="53"/>
      <c r="D32" s="53"/>
      <c r="E32" s="53"/>
      <c r="F32" s="31">
        <f t="shared" si="0"/>
        <v>0</v>
      </c>
      <c r="G32" s="56"/>
      <c r="H32" s="29">
        <f t="shared" si="1"/>
        <v>0</v>
      </c>
      <c r="I32" s="30">
        <f t="shared" si="2"/>
        <v>0</v>
      </c>
      <c r="J32" s="32"/>
      <c r="K32" s="32"/>
      <c r="L32" s="32"/>
      <c r="M32" s="32"/>
      <c r="N32" s="32"/>
      <c r="O32" s="33"/>
      <c r="P32" s="32"/>
    </row>
    <row r="33" spans="1:16" ht="18.75" x14ac:dyDescent="0.3">
      <c r="A33" s="54" t="s">
        <v>34</v>
      </c>
      <c r="B33" s="52"/>
      <c r="C33" s="53"/>
      <c r="D33" s="53"/>
      <c r="E33" s="53"/>
      <c r="F33" s="31">
        <f t="shared" si="0"/>
        <v>0</v>
      </c>
      <c r="G33" s="56"/>
      <c r="H33" s="29">
        <f t="shared" si="1"/>
        <v>0</v>
      </c>
      <c r="I33" s="30">
        <f t="shared" si="2"/>
        <v>0</v>
      </c>
      <c r="J33" s="32"/>
      <c r="K33" s="32"/>
      <c r="L33" s="32"/>
      <c r="M33" s="32"/>
      <c r="N33" s="32"/>
      <c r="O33" s="33"/>
      <c r="P33" s="32"/>
    </row>
    <row r="34" spans="1:16" ht="18.75" x14ac:dyDescent="0.3">
      <c r="A34" s="54" t="s">
        <v>34</v>
      </c>
      <c r="B34" s="52"/>
      <c r="C34" s="53"/>
      <c r="D34" s="53"/>
      <c r="E34" s="53"/>
      <c r="F34" s="31">
        <f t="shared" si="0"/>
        <v>0</v>
      </c>
      <c r="G34" s="56"/>
      <c r="H34" s="29">
        <f t="shared" si="1"/>
        <v>0</v>
      </c>
      <c r="I34" s="30">
        <f t="shared" si="2"/>
        <v>0</v>
      </c>
      <c r="J34" s="32"/>
      <c r="K34" s="32"/>
      <c r="L34" s="32"/>
      <c r="M34" s="32"/>
      <c r="N34" s="32"/>
      <c r="O34" s="33"/>
      <c r="P34" s="32"/>
    </row>
    <row r="35" spans="1:16" ht="18.75" x14ac:dyDescent="0.3">
      <c r="A35" s="54" t="s">
        <v>34</v>
      </c>
      <c r="B35" s="52"/>
      <c r="C35" s="53"/>
      <c r="D35" s="53"/>
      <c r="E35" s="53"/>
      <c r="F35" s="31">
        <f t="shared" si="0"/>
        <v>0</v>
      </c>
      <c r="G35" s="56"/>
      <c r="H35" s="29">
        <f t="shared" si="1"/>
        <v>0</v>
      </c>
      <c r="I35" s="30">
        <f t="shared" si="2"/>
        <v>0</v>
      </c>
      <c r="J35" s="32"/>
      <c r="K35" s="32"/>
      <c r="L35" s="32"/>
      <c r="M35" s="32"/>
      <c r="N35" s="32"/>
      <c r="O35" s="33"/>
      <c r="P35" s="32"/>
    </row>
    <row r="36" spans="1:16" hidden="1" x14ac:dyDescent="0.25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</row>
    <row r="37" spans="1:16" hidden="1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1:16" hidden="1" x14ac:dyDescent="0.25">
      <c r="B38" s="32"/>
      <c r="C38" s="32"/>
      <c r="D38" s="35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</row>
    <row r="39" spans="1:16" hidden="1" x14ac:dyDescent="0.25">
      <c r="A39" s="36"/>
      <c r="B39" s="35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</row>
    <row r="40" spans="1:16" hidden="1" x14ac:dyDescent="0.25">
      <c r="A40" s="36"/>
      <c r="B40" s="35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</row>
    <row r="41" spans="1:16" hidden="1" x14ac:dyDescent="0.25">
      <c r="A41" s="36"/>
      <c r="B41" s="35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</row>
    <row r="42" spans="1:16" hidden="1" x14ac:dyDescent="0.25">
      <c r="A42" s="36"/>
      <c r="B42" s="35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</row>
    <row r="43" spans="1:16" hidden="1" x14ac:dyDescent="0.25">
      <c r="A43" s="36"/>
      <c r="B43" s="35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</row>
    <row r="44" spans="1:16" hidden="1" x14ac:dyDescent="0.25">
      <c r="A44" s="36"/>
      <c r="B44" s="35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</row>
    <row r="45" spans="1:16" hidden="1" x14ac:dyDescent="0.25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</row>
    <row r="46" spans="1:16" hidden="1" x14ac:dyDescent="0.25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</row>
    <row r="47" spans="1:16" hidden="1" x14ac:dyDescent="0.25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</row>
    <row r="48" spans="1:16" hidden="1" x14ac:dyDescent="0.25">
      <c r="A48" s="34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</row>
    <row r="49" spans="1:16" hidden="1" x14ac:dyDescent="0.25">
      <c r="A49" s="34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</row>
    <row r="50" spans="1:16" hidden="1" x14ac:dyDescent="0.25">
      <c r="A50" s="34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</row>
    <row r="51" spans="1:16" hidden="1" x14ac:dyDescent="0.25">
      <c r="A51" s="34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</row>
    <row r="52" spans="1:16" hidden="1" x14ac:dyDescent="0.25">
      <c r="A52" s="34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</row>
    <row r="53" spans="1:16" hidden="1" x14ac:dyDescent="0.25">
      <c r="A53" s="34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</row>
    <row r="54" spans="1:16" hidden="1" x14ac:dyDescent="0.25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</row>
    <row r="55" spans="1:16" hidden="1" x14ac:dyDescent="0.25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</row>
    <row r="56" spans="1:16" hidden="1" x14ac:dyDescent="0.25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</row>
    <row r="57" spans="1:16" hidden="1" x14ac:dyDescent="0.25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</row>
    <row r="58" spans="1:16" hidden="1" x14ac:dyDescent="0.25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</row>
    <row r="59" spans="1:16" hidden="1" x14ac:dyDescent="0.25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</row>
    <row r="60" spans="1:16" hidden="1" x14ac:dyDescent="0.25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</row>
    <row r="61" spans="1:16" hidden="1" x14ac:dyDescent="0.25"/>
    <row r="62" spans="1:16" hidden="1" x14ac:dyDescent="0.25"/>
    <row r="63" spans="1:16" hidden="1" x14ac:dyDescent="0.25"/>
    <row r="64" spans="1:16" hidden="1" x14ac:dyDescent="0.25"/>
    <row r="65" hidden="1" x14ac:dyDescent="0.25"/>
    <row r="66" hidden="1" x14ac:dyDescent="0.25"/>
  </sheetData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showGridLines="0" workbookViewId="0">
      <selection activeCell="G4" sqref="G4"/>
    </sheetView>
  </sheetViews>
  <sheetFormatPr defaultColWidth="0" defaultRowHeight="12.75" zeroHeight="1" x14ac:dyDescent="0.2"/>
  <cols>
    <col min="1" max="1" width="9.33203125" customWidth="1"/>
    <col min="2" max="3" width="31" customWidth="1"/>
    <col min="4" max="9" width="18.33203125" customWidth="1"/>
    <col min="10" max="10" width="9.33203125" customWidth="1"/>
    <col min="11" max="11" width="43.6640625" hidden="1" customWidth="1"/>
    <col min="12" max="24" width="0" hidden="1" customWidth="1"/>
    <col min="25" max="16384" width="9.33203125" hidden="1"/>
  </cols>
  <sheetData>
    <row r="1" spans="1:10" x14ac:dyDescent="0.2">
      <c r="A1" s="1"/>
    </row>
    <row r="2" spans="1:10" x14ac:dyDescent="0.2">
      <c r="B2" s="2" t="s">
        <v>0</v>
      </c>
      <c r="C2" s="2"/>
    </row>
    <row r="3" spans="1:10" x14ac:dyDescent="0.2"/>
    <row r="4" spans="1:10" x14ac:dyDescent="0.2">
      <c r="D4" s="3" t="s">
        <v>9</v>
      </c>
      <c r="E4" s="4" t="s">
        <v>37</v>
      </c>
      <c r="G4" t="s">
        <v>39</v>
      </c>
    </row>
    <row r="5" spans="1:10" x14ac:dyDescent="0.2"/>
    <row r="6" spans="1:10" x14ac:dyDescent="0.2">
      <c r="D6" s="5" t="s">
        <v>10</v>
      </c>
      <c r="E6" s="46" t="str">
        <f>'Griglie valutazione'!B1</f>
        <v>……</v>
      </c>
      <c r="G6" t="s">
        <v>1</v>
      </c>
    </row>
    <row r="7" spans="1:10" x14ac:dyDescent="0.2">
      <c r="D7" s="5" t="s">
        <v>11</v>
      </c>
      <c r="E7" s="46" t="str">
        <f>'Griglie valutazione'!B2</f>
        <v>………</v>
      </c>
    </row>
    <row r="8" spans="1:10" x14ac:dyDescent="0.2"/>
    <row r="9" spans="1:10" x14ac:dyDescent="0.2">
      <c r="B9" s="57" t="s">
        <v>2</v>
      </c>
      <c r="C9" s="57"/>
      <c r="D9" s="57"/>
      <c r="E9" s="57"/>
      <c r="F9" s="57"/>
      <c r="G9" s="57"/>
      <c r="H9" s="57"/>
      <c r="I9" s="57"/>
      <c r="J9" s="9"/>
    </row>
    <row r="10" spans="1:10" x14ac:dyDescent="0.2">
      <c r="B10" s="58" t="s">
        <v>5</v>
      </c>
      <c r="C10" s="59"/>
      <c r="D10" s="6" t="s">
        <v>12</v>
      </c>
      <c r="E10" s="6" t="s">
        <v>13</v>
      </c>
      <c r="F10" s="6" t="s">
        <v>14</v>
      </c>
      <c r="G10" s="6" t="s">
        <v>20</v>
      </c>
      <c r="H10" s="6" t="s">
        <v>21</v>
      </c>
      <c r="I10" s="6" t="s">
        <v>22</v>
      </c>
    </row>
    <row r="11" spans="1:10" x14ac:dyDescent="0.2">
      <c r="E11" s="8" t="s">
        <v>15</v>
      </c>
      <c r="F11" s="8" t="s">
        <v>16</v>
      </c>
      <c r="G11" s="8" t="s">
        <v>17</v>
      </c>
      <c r="H11" s="8" t="s">
        <v>18</v>
      </c>
      <c r="I11" s="8" t="s">
        <v>19</v>
      </c>
    </row>
    <row r="12" spans="1:10" ht="25.5" x14ac:dyDescent="0.2">
      <c r="B12" s="12" t="s">
        <v>23</v>
      </c>
      <c r="C12" s="7" t="s">
        <v>24</v>
      </c>
      <c r="D12" s="13">
        <f>INDEX('Griglie valutazione'!$B$6:$G$35,MATCH($E$4,'Griglie valutazione'!$A$6:$A$35,0),MATCH(B12,'Griglie valutazione'!$B$4:$G$4,0))</f>
        <v>9</v>
      </c>
      <c r="E12" s="14" t="str">
        <f>IF(D12&lt;4,"X","")</f>
        <v/>
      </c>
      <c r="F12" s="14" t="str">
        <f>IF(AND($D12&gt;3,$D12&lt;6),"X","")</f>
        <v/>
      </c>
      <c r="G12" s="14" t="str">
        <f>IF(AND($D12&gt;5,$D12&lt;7),"X","")</f>
        <v/>
      </c>
      <c r="H12" s="14" t="str">
        <f>IF(AND($D12&gt;6,$D12&lt;9),"X","")</f>
        <v/>
      </c>
      <c r="I12" s="14" t="str">
        <f>IF($D12&gt;8,"X","")</f>
        <v>X</v>
      </c>
    </row>
    <row r="13" spans="1:10" ht="25.5" x14ac:dyDescent="0.2">
      <c r="B13" s="12" t="s">
        <v>29</v>
      </c>
      <c r="C13" s="7" t="s">
        <v>25</v>
      </c>
      <c r="D13" s="13">
        <f>INDEX('Griglie valutazione'!$B$6:$G$35,MATCH($E$4,'Griglie valutazione'!$A$6:$A$35,0),MATCH(B13,'Griglie valutazione'!$B$4:$G$4,0))</f>
        <v>8</v>
      </c>
      <c r="E13" s="14" t="str">
        <f t="shared" ref="E13:E15" si="0">IF(D13&lt;4,"X","")</f>
        <v/>
      </c>
      <c r="F13" s="14" t="str">
        <f t="shared" ref="F13:F15" si="1">IF(AND($D13&gt;3,$D13&lt;6),"X","")</f>
        <v/>
      </c>
      <c r="G13" s="14" t="str">
        <f t="shared" ref="G13:G15" si="2">IF(AND($D13&gt;5,$D13&lt;7),"X","")</f>
        <v/>
      </c>
      <c r="H13" s="14" t="str">
        <f t="shared" ref="H13:H15" si="3">IF(AND($D13&gt;6,$D13&lt;9),"X","")</f>
        <v>X</v>
      </c>
      <c r="I13" s="14" t="str">
        <f t="shared" ref="I13:I15" si="4">IF($D13&gt;8,"X","")</f>
        <v/>
      </c>
    </row>
    <row r="14" spans="1:10" ht="25.5" x14ac:dyDescent="0.2">
      <c r="B14" s="12" t="s">
        <v>30</v>
      </c>
      <c r="C14" s="7" t="s">
        <v>26</v>
      </c>
      <c r="D14" s="13">
        <f>INDEX('Griglie valutazione'!$B$6:$G$35,MATCH($E$4,'Griglie valutazione'!$A$6:$A$35,0),MATCH(B14,'Griglie valutazione'!$B$4:$G$4,0))</f>
        <v>9</v>
      </c>
      <c r="E14" s="14" t="str">
        <f t="shared" si="0"/>
        <v/>
      </c>
      <c r="F14" s="14" t="str">
        <f t="shared" si="1"/>
        <v/>
      </c>
      <c r="G14" s="14" t="str">
        <f t="shared" si="2"/>
        <v/>
      </c>
      <c r="H14" s="14" t="str">
        <f t="shared" si="3"/>
        <v/>
      </c>
      <c r="I14" s="14" t="str">
        <f t="shared" si="4"/>
        <v>X</v>
      </c>
    </row>
    <row r="15" spans="1:10" ht="51" x14ac:dyDescent="0.2">
      <c r="B15" s="12" t="s">
        <v>31</v>
      </c>
      <c r="C15" s="7" t="s">
        <v>27</v>
      </c>
      <c r="D15" s="13">
        <f>INDEX('Griglie valutazione'!$B$6:$G$35,MATCH($E$4,'Griglie valutazione'!$A$6:$A$35,0),MATCH(B15,'Griglie valutazione'!$B$4:$G$4,0))</f>
        <v>8</v>
      </c>
      <c r="E15" s="14" t="str">
        <f t="shared" si="0"/>
        <v/>
      </c>
      <c r="F15" s="14" t="str">
        <f t="shared" si="1"/>
        <v/>
      </c>
      <c r="G15" s="14" t="str">
        <f t="shared" si="2"/>
        <v/>
      </c>
      <c r="H15" s="14" t="str">
        <f t="shared" si="3"/>
        <v>X</v>
      </c>
      <c r="I15" s="14" t="str">
        <f t="shared" si="4"/>
        <v/>
      </c>
    </row>
    <row r="16" spans="1:10" x14ac:dyDescent="0.2"/>
    <row r="17" spans="2:9" ht="18.75" x14ac:dyDescent="0.3">
      <c r="H17" s="11" t="s">
        <v>3</v>
      </c>
      <c r="I17" s="10">
        <f>AVERAGE(D12:D15)</f>
        <v>8.5</v>
      </c>
    </row>
    <row r="18" spans="2:9" x14ac:dyDescent="0.2"/>
    <row r="19" spans="2:9" x14ac:dyDescent="0.2">
      <c r="B19" s="57" t="s">
        <v>4</v>
      </c>
      <c r="C19" s="57"/>
      <c r="D19" s="57"/>
      <c r="E19" s="57"/>
      <c r="F19" s="57"/>
      <c r="G19" s="57"/>
      <c r="H19" s="57"/>
      <c r="I19" s="57"/>
    </row>
    <row r="20" spans="2:9" x14ac:dyDescent="0.2">
      <c r="B20" s="58" t="s">
        <v>5</v>
      </c>
      <c r="C20" s="59"/>
      <c r="D20" s="6" t="s">
        <v>12</v>
      </c>
      <c r="E20" s="6" t="s">
        <v>13</v>
      </c>
      <c r="F20" s="6" t="s">
        <v>14</v>
      </c>
      <c r="G20" s="6" t="s">
        <v>20</v>
      </c>
      <c r="H20" s="6" t="s">
        <v>21</v>
      </c>
      <c r="I20" s="6" t="s">
        <v>22</v>
      </c>
    </row>
    <row r="21" spans="2:9" x14ac:dyDescent="0.2">
      <c r="E21" s="8" t="s">
        <v>15</v>
      </c>
      <c r="F21" s="8" t="s">
        <v>16</v>
      </c>
      <c r="G21" s="8" t="s">
        <v>17</v>
      </c>
      <c r="H21" s="8" t="s">
        <v>18</v>
      </c>
      <c r="I21" s="8" t="s">
        <v>19</v>
      </c>
    </row>
    <row r="22" spans="2:9" ht="18.75" x14ac:dyDescent="0.2">
      <c r="B22" s="12" t="s">
        <v>6</v>
      </c>
      <c r="C22" s="7" t="s">
        <v>28</v>
      </c>
      <c r="D22" s="13">
        <f>INDEX('Griglie valutazione'!$B$6:$G$35,MATCH($E$4,'Griglie valutazione'!$A$6:$A$35,0),MATCH(B22,'Griglie valutazione'!$B$4:$G$4,0))</f>
        <v>9</v>
      </c>
      <c r="E22" s="14" t="str">
        <f t="shared" ref="E22" si="5">IF(D22&lt;4,"X","")</f>
        <v/>
      </c>
      <c r="F22" s="14" t="str">
        <f>IF(AND($D22&gt;3,$D22&lt;6),"X","")</f>
        <v/>
      </c>
      <c r="G22" s="14" t="str">
        <f>IF(AND($D22&gt;5,$D22&lt;7),"X","")</f>
        <v/>
      </c>
      <c r="H22" s="14" t="str">
        <f>IF(AND($D22&gt;6,$D22&lt;9),"X","")</f>
        <v/>
      </c>
      <c r="I22" s="14" t="str">
        <f>IF($D22&gt;8,"X","")</f>
        <v>X</v>
      </c>
    </row>
    <row r="23" spans="2:9" x14ac:dyDescent="0.2"/>
    <row r="24" spans="2:9" ht="18.75" x14ac:dyDescent="0.3">
      <c r="H24" s="11" t="s">
        <v>3</v>
      </c>
      <c r="I24" s="10">
        <f>D22</f>
        <v>9</v>
      </c>
    </row>
    <row r="25" spans="2:9" x14ac:dyDescent="0.2"/>
    <row r="26" spans="2:9" ht="18.75" x14ac:dyDescent="0.3">
      <c r="H26" s="11" t="s">
        <v>7</v>
      </c>
      <c r="I26" s="10">
        <f>AVERAGE(I24,I17)</f>
        <v>8.75</v>
      </c>
    </row>
    <row r="27" spans="2:9" x14ac:dyDescent="0.2"/>
    <row r="28" spans="2:9" x14ac:dyDescent="0.2">
      <c r="G28" t="s">
        <v>8</v>
      </c>
    </row>
    <row r="29" spans="2:9" x14ac:dyDescent="0.2"/>
    <row r="30" spans="2:9" hidden="1" x14ac:dyDescent="0.2"/>
    <row r="31" spans="2:9" hidden="1" x14ac:dyDescent="0.2"/>
    <row r="32" spans="2:9" hidden="1" x14ac:dyDescent="0.2"/>
  </sheetData>
  <mergeCells count="4">
    <mergeCell ref="B9:I9"/>
    <mergeCell ref="B19:I19"/>
    <mergeCell ref="B20:C20"/>
    <mergeCell ref="B10:C1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showGridLines="0" workbookViewId="0">
      <selection activeCell="G4" sqref="G4"/>
    </sheetView>
  </sheetViews>
  <sheetFormatPr defaultColWidth="0" defaultRowHeight="12.75" zeroHeight="1" x14ac:dyDescent="0.2"/>
  <cols>
    <col min="1" max="1" width="9.33203125" customWidth="1"/>
    <col min="2" max="3" width="31" customWidth="1"/>
    <col min="4" max="9" width="18.33203125" customWidth="1"/>
    <col min="10" max="10" width="9.33203125" customWidth="1"/>
    <col min="11" max="11" width="43.6640625" hidden="1" customWidth="1"/>
    <col min="12" max="24" width="0" hidden="1" customWidth="1"/>
    <col min="25" max="16384" width="9.33203125" hidden="1"/>
  </cols>
  <sheetData>
    <row r="1" spans="1:10" x14ac:dyDescent="0.2">
      <c r="A1" s="1"/>
    </row>
    <row r="2" spans="1:10" x14ac:dyDescent="0.2">
      <c r="B2" s="2" t="s">
        <v>0</v>
      </c>
      <c r="C2" s="2"/>
    </row>
    <row r="3" spans="1:10" x14ac:dyDescent="0.2"/>
    <row r="4" spans="1:10" x14ac:dyDescent="0.2">
      <c r="D4" s="3" t="s">
        <v>9</v>
      </c>
      <c r="E4" s="4" t="s">
        <v>37</v>
      </c>
      <c r="G4" t="s">
        <v>39</v>
      </c>
    </row>
    <row r="5" spans="1:10" x14ac:dyDescent="0.2"/>
    <row r="6" spans="1:10" x14ac:dyDescent="0.2">
      <c r="D6" s="5" t="s">
        <v>10</v>
      </c>
      <c r="E6" s="46" t="str">
        <f>'Griglie valutazione'!B1</f>
        <v>……</v>
      </c>
      <c r="G6" t="s">
        <v>1</v>
      </c>
    </row>
    <row r="7" spans="1:10" x14ac:dyDescent="0.2">
      <c r="D7" s="5" t="s">
        <v>11</v>
      </c>
      <c r="E7" s="46" t="str">
        <f>'Griglie valutazione'!B2</f>
        <v>………</v>
      </c>
    </row>
    <row r="8" spans="1:10" x14ac:dyDescent="0.2"/>
    <row r="9" spans="1:10" x14ac:dyDescent="0.2">
      <c r="B9" s="57" t="s">
        <v>2</v>
      </c>
      <c r="C9" s="57"/>
      <c r="D9" s="57"/>
      <c r="E9" s="57"/>
      <c r="F9" s="57"/>
      <c r="G9" s="57"/>
      <c r="H9" s="57"/>
      <c r="I9" s="57"/>
      <c r="J9" s="9"/>
    </row>
    <row r="10" spans="1:10" x14ac:dyDescent="0.2">
      <c r="B10" s="58" t="s">
        <v>5</v>
      </c>
      <c r="C10" s="59"/>
      <c r="D10" s="6" t="s">
        <v>12</v>
      </c>
      <c r="E10" s="6" t="s">
        <v>13</v>
      </c>
      <c r="F10" s="6" t="s">
        <v>14</v>
      </c>
      <c r="G10" s="6" t="s">
        <v>20</v>
      </c>
      <c r="H10" s="6" t="s">
        <v>21</v>
      </c>
      <c r="I10" s="6" t="s">
        <v>22</v>
      </c>
    </row>
    <row r="11" spans="1:10" x14ac:dyDescent="0.2">
      <c r="E11" s="8" t="s">
        <v>15</v>
      </c>
      <c r="F11" s="8" t="s">
        <v>16</v>
      </c>
      <c r="G11" s="8" t="s">
        <v>17</v>
      </c>
      <c r="H11" s="8" t="s">
        <v>18</v>
      </c>
      <c r="I11" s="8" t="s">
        <v>19</v>
      </c>
    </row>
    <row r="12" spans="1:10" ht="25.5" x14ac:dyDescent="0.2">
      <c r="B12" s="12" t="s">
        <v>23</v>
      </c>
      <c r="C12" s="7" t="s">
        <v>24</v>
      </c>
      <c r="D12" s="13">
        <f>INDEX('Griglie valutazione'!$B$6:$G$35,MATCH($E$4,'Griglie valutazione'!$A$6:$A$35,0),MATCH(B12,'Griglie valutazione'!$B$4:$G$4,0))</f>
        <v>9</v>
      </c>
      <c r="E12" s="14" t="str">
        <f>IF(D12&lt;4,"X","")</f>
        <v/>
      </c>
      <c r="F12" s="14" t="str">
        <f>IF(AND($D12&gt;3,$D12&lt;6),"X","")</f>
        <v/>
      </c>
      <c r="G12" s="14" t="str">
        <f>IF(AND($D12&gt;5,$D12&lt;7),"X","")</f>
        <v/>
      </c>
      <c r="H12" s="14" t="str">
        <f>IF(AND($D12&gt;6,$D12&lt;9),"X","")</f>
        <v/>
      </c>
      <c r="I12" s="14" t="str">
        <f>IF($D12&gt;8,"X","")</f>
        <v>X</v>
      </c>
    </row>
    <row r="13" spans="1:10" ht="25.5" x14ac:dyDescent="0.2">
      <c r="B13" s="12" t="s">
        <v>29</v>
      </c>
      <c r="C13" s="7" t="s">
        <v>25</v>
      </c>
      <c r="D13" s="13">
        <f>INDEX('Griglie valutazione'!$B$6:$G$35,MATCH($E$4,'Griglie valutazione'!$A$6:$A$35,0),MATCH(B13,'Griglie valutazione'!$B$4:$G$4,0))</f>
        <v>8</v>
      </c>
      <c r="E13" s="14" t="str">
        <f t="shared" ref="E13:E15" si="0">IF(D13&lt;4,"X","")</f>
        <v/>
      </c>
      <c r="F13" s="14" t="str">
        <f t="shared" ref="F13:F15" si="1">IF(AND($D13&gt;3,$D13&lt;6),"X","")</f>
        <v/>
      </c>
      <c r="G13" s="14" t="str">
        <f t="shared" ref="G13:G15" si="2">IF(AND($D13&gt;5,$D13&lt;7),"X","")</f>
        <v/>
      </c>
      <c r="H13" s="14" t="str">
        <f t="shared" ref="H13:H15" si="3">IF(AND($D13&gt;6,$D13&lt;9),"X","")</f>
        <v>X</v>
      </c>
      <c r="I13" s="14" t="str">
        <f t="shared" ref="I13:I15" si="4">IF($D13&gt;8,"X","")</f>
        <v/>
      </c>
    </row>
    <row r="14" spans="1:10" ht="25.5" x14ac:dyDescent="0.2">
      <c r="B14" s="12" t="s">
        <v>30</v>
      </c>
      <c r="C14" s="7" t="s">
        <v>26</v>
      </c>
      <c r="D14" s="13">
        <f>INDEX('Griglie valutazione'!$B$6:$G$35,MATCH($E$4,'Griglie valutazione'!$A$6:$A$35,0),MATCH(B14,'Griglie valutazione'!$B$4:$G$4,0))</f>
        <v>9</v>
      </c>
      <c r="E14" s="14" t="str">
        <f t="shared" si="0"/>
        <v/>
      </c>
      <c r="F14" s="14" t="str">
        <f t="shared" si="1"/>
        <v/>
      </c>
      <c r="G14" s="14" t="str">
        <f t="shared" si="2"/>
        <v/>
      </c>
      <c r="H14" s="14" t="str">
        <f t="shared" si="3"/>
        <v/>
      </c>
      <c r="I14" s="14" t="str">
        <f t="shared" si="4"/>
        <v>X</v>
      </c>
    </row>
    <row r="15" spans="1:10" ht="51" x14ac:dyDescent="0.2">
      <c r="B15" s="12" t="s">
        <v>31</v>
      </c>
      <c r="C15" s="7" t="s">
        <v>27</v>
      </c>
      <c r="D15" s="13">
        <f>INDEX('Griglie valutazione'!$B$6:$G$35,MATCH($E$4,'Griglie valutazione'!$A$6:$A$35,0),MATCH(B15,'Griglie valutazione'!$B$4:$G$4,0))</f>
        <v>8</v>
      </c>
      <c r="E15" s="14" t="str">
        <f t="shared" si="0"/>
        <v/>
      </c>
      <c r="F15" s="14" t="str">
        <f t="shared" si="1"/>
        <v/>
      </c>
      <c r="G15" s="14" t="str">
        <f t="shared" si="2"/>
        <v/>
      </c>
      <c r="H15" s="14" t="str">
        <f t="shared" si="3"/>
        <v>X</v>
      </c>
      <c r="I15" s="14" t="str">
        <f t="shared" si="4"/>
        <v/>
      </c>
    </row>
    <row r="16" spans="1:10" x14ac:dyDescent="0.2"/>
    <row r="17" spans="2:9" ht="18.75" x14ac:dyDescent="0.3">
      <c r="H17" s="11" t="s">
        <v>3</v>
      </c>
      <c r="I17" s="10">
        <f>AVERAGE(D12:D15)</f>
        <v>8.5</v>
      </c>
    </row>
    <row r="18" spans="2:9" x14ac:dyDescent="0.2"/>
    <row r="19" spans="2:9" x14ac:dyDescent="0.2">
      <c r="B19" s="57" t="s">
        <v>4</v>
      </c>
      <c r="C19" s="57"/>
      <c r="D19" s="57"/>
      <c r="E19" s="57"/>
      <c r="F19" s="57"/>
      <c r="G19" s="57"/>
      <c r="H19" s="57"/>
      <c r="I19" s="57"/>
    </row>
    <row r="20" spans="2:9" x14ac:dyDescent="0.2">
      <c r="B20" s="58" t="s">
        <v>5</v>
      </c>
      <c r="C20" s="59"/>
      <c r="D20" s="6" t="s">
        <v>12</v>
      </c>
      <c r="E20" s="6" t="s">
        <v>13</v>
      </c>
      <c r="F20" s="6" t="s">
        <v>14</v>
      </c>
      <c r="G20" s="6" t="s">
        <v>20</v>
      </c>
      <c r="H20" s="6" t="s">
        <v>21</v>
      </c>
      <c r="I20" s="6" t="s">
        <v>22</v>
      </c>
    </row>
    <row r="21" spans="2:9" x14ac:dyDescent="0.2">
      <c r="E21" s="8" t="s">
        <v>15</v>
      </c>
      <c r="F21" s="8" t="s">
        <v>16</v>
      </c>
      <c r="G21" s="8" t="s">
        <v>17</v>
      </c>
      <c r="H21" s="8" t="s">
        <v>18</v>
      </c>
      <c r="I21" s="8" t="s">
        <v>19</v>
      </c>
    </row>
    <row r="22" spans="2:9" ht="18.75" x14ac:dyDescent="0.2">
      <c r="B22" s="12" t="s">
        <v>6</v>
      </c>
      <c r="C22" s="7" t="s">
        <v>28</v>
      </c>
      <c r="D22" s="13">
        <f>INDEX('Griglie valutazione'!$B$6:$G$35,MATCH($E$4,'Griglie valutazione'!$A$6:$A$35,0),MATCH(B22,'Griglie valutazione'!$B$4:$G$4,0))</f>
        <v>9</v>
      </c>
      <c r="E22" s="14" t="str">
        <f t="shared" ref="E22" si="5">IF(D22&lt;4,"X","")</f>
        <v/>
      </c>
      <c r="F22" s="14" t="str">
        <f>IF(AND($D22&gt;3,$D22&lt;6),"X","")</f>
        <v/>
      </c>
      <c r="G22" s="14" t="str">
        <f>IF(AND($D22&gt;5,$D22&lt;7),"X","")</f>
        <v/>
      </c>
      <c r="H22" s="14" t="str">
        <f>IF(AND($D22&gt;6,$D22&lt;9),"X","")</f>
        <v/>
      </c>
      <c r="I22" s="14" t="str">
        <f>IF($D22&gt;8,"X","")</f>
        <v>X</v>
      </c>
    </row>
    <row r="23" spans="2:9" x14ac:dyDescent="0.2"/>
    <row r="24" spans="2:9" ht="18.75" x14ac:dyDescent="0.3">
      <c r="H24" s="11" t="s">
        <v>3</v>
      </c>
      <c r="I24" s="10">
        <f>D22</f>
        <v>9</v>
      </c>
    </row>
    <row r="25" spans="2:9" x14ac:dyDescent="0.2"/>
    <row r="26" spans="2:9" ht="18.75" x14ac:dyDescent="0.3">
      <c r="H26" s="11" t="s">
        <v>7</v>
      </c>
      <c r="I26" s="10">
        <f>AVERAGE(I24,I17)</f>
        <v>8.75</v>
      </c>
    </row>
    <row r="27" spans="2:9" x14ac:dyDescent="0.2"/>
    <row r="28" spans="2:9" x14ac:dyDescent="0.2">
      <c r="G28" t="s">
        <v>8</v>
      </c>
    </row>
    <row r="29" spans="2:9" x14ac:dyDescent="0.2"/>
    <row r="30" spans="2:9" hidden="1" x14ac:dyDescent="0.2"/>
    <row r="31" spans="2:9" hidden="1" x14ac:dyDescent="0.2"/>
    <row r="32" spans="2:9" hidden="1" x14ac:dyDescent="0.2"/>
  </sheetData>
  <mergeCells count="4">
    <mergeCell ref="B9:I9"/>
    <mergeCell ref="B10:C10"/>
    <mergeCell ref="B19:I19"/>
    <mergeCell ref="B20:C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showGridLines="0" tabSelected="1" workbookViewId="0">
      <selection activeCell="G4" sqref="G4"/>
    </sheetView>
  </sheetViews>
  <sheetFormatPr defaultColWidth="0" defaultRowHeight="12.75" zeroHeight="1" x14ac:dyDescent="0.2"/>
  <cols>
    <col min="1" max="1" width="9.33203125" customWidth="1"/>
    <col min="2" max="3" width="31" customWidth="1"/>
    <col min="4" max="9" width="18.33203125" customWidth="1"/>
    <col min="10" max="10" width="9.33203125" customWidth="1"/>
    <col min="11" max="11" width="43.6640625" hidden="1" customWidth="1"/>
    <col min="12" max="24" width="0" hidden="1" customWidth="1"/>
    <col min="25" max="16384" width="9.33203125" hidden="1"/>
  </cols>
  <sheetData>
    <row r="1" spans="1:10" x14ac:dyDescent="0.2">
      <c r="A1" s="1"/>
    </row>
    <row r="2" spans="1:10" x14ac:dyDescent="0.2">
      <c r="B2" s="2" t="s">
        <v>0</v>
      </c>
      <c r="C2" s="2"/>
    </row>
    <row r="3" spans="1:10" x14ac:dyDescent="0.2"/>
    <row r="4" spans="1:10" x14ac:dyDescent="0.2">
      <c r="D4" s="3" t="s">
        <v>9</v>
      </c>
      <c r="E4" s="4" t="s">
        <v>37</v>
      </c>
      <c r="G4" t="s">
        <v>39</v>
      </c>
    </row>
    <row r="5" spans="1:10" x14ac:dyDescent="0.2"/>
    <row r="6" spans="1:10" x14ac:dyDescent="0.2">
      <c r="D6" s="5" t="s">
        <v>10</v>
      </c>
      <c r="E6" s="46" t="str">
        <f>'Griglie valutazione'!B1</f>
        <v>……</v>
      </c>
      <c r="G6" t="s">
        <v>1</v>
      </c>
    </row>
    <row r="7" spans="1:10" x14ac:dyDescent="0.2">
      <c r="D7" s="5" t="s">
        <v>11</v>
      </c>
      <c r="E7" s="46" t="str">
        <f>'Griglie valutazione'!B2</f>
        <v>………</v>
      </c>
    </row>
    <row r="8" spans="1:10" x14ac:dyDescent="0.2"/>
    <row r="9" spans="1:10" x14ac:dyDescent="0.2">
      <c r="B9" s="57" t="s">
        <v>2</v>
      </c>
      <c r="C9" s="57"/>
      <c r="D9" s="57"/>
      <c r="E9" s="57"/>
      <c r="F9" s="57"/>
      <c r="G9" s="57"/>
      <c r="H9" s="57"/>
      <c r="I9" s="57"/>
      <c r="J9" s="9"/>
    </row>
    <row r="10" spans="1:10" x14ac:dyDescent="0.2">
      <c r="B10" s="58" t="s">
        <v>5</v>
      </c>
      <c r="C10" s="59"/>
      <c r="D10" s="6" t="s">
        <v>12</v>
      </c>
      <c r="E10" s="6" t="s">
        <v>13</v>
      </c>
      <c r="F10" s="6" t="s">
        <v>14</v>
      </c>
      <c r="G10" s="6" t="s">
        <v>20</v>
      </c>
      <c r="H10" s="6" t="s">
        <v>21</v>
      </c>
      <c r="I10" s="6" t="s">
        <v>22</v>
      </c>
    </row>
    <row r="11" spans="1:10" x14ac:dyDescent="0.2">
      <c r="E11" s="8" t="s">
        <v>15</v>
      </c>
      <c r="F11" s="8" t="s">
        <v>16</v>
      </c>
      <c r="G11" s="8" t="s">
        <v>17</v>
      </c>
      <c r="H11" s="8" t="s">
        <v>18</v>
      </c>
      <c r="I11" s="8" t="s">
        <v>19</v>
      </c>
    </row>
    <row r="12" spans="1:10" ht="25.5" x14ac:dyDescent="0.2">
      <c r="B12" s="12" t="s">
        <v>23</v>
      </c>
      <c r="C12" s="7" t="s">
        <v>24</v>
      </c>
      <c r="D12" s="13">
        <f>INDEX('Griglie valutazione'!$B$6:$G$35,MATCH($E$4,'Griglie valutazione'!$A$6:$A$35,0),MATCH(B12,'Griglie valutazione'!$B$4:$G$4,0))</f>
        <v>9</v>
      </c>
      <c r="E12" s="14" t="str">
        <f>IF(D12&lt;4,"X","")</f>
        <v/>
      </c>
      <c r="F12" s="14" t="str">
        <f>IF(AND($D12&gt;3,$D12&lt;6),"X","")</f>
        <v/>
      </c>
      <c r="G12" s="14" t="str">
        <f>IF(AND($D12&gt;5,$D12&lt;7),"X","")</f>
        <v/>
      </c>
      <c r="H12" s="14" t="str">
        <f>IF(AND($D12&gt;6,$D12&lt;9),"X","")</f>
        <v/>
      </c>
      <c r="I12" s="14" t="str">
        <f>IF($D12&gt;8,"X","")</f>
        <v>X</v>
      </c>
    </row>
    <row r="13" spans="1:10" ht="25.5" x14ac:dyDescent="0.2">
      <c r="B13" s="12" t="s">
        <v>29</v>
      </c>
      <c r="C13" s="7" t="s">
        <v>25</v>
      </c>
      <c r="D13" s="13">
        <f>INDEX('Griglie valutazione'!$B$6:$G$35,MATCH($E$4,'Griglie valutazione'!$A$6:$A$35,0),MATCH(B13,'Griglie valutazione'!$B$4:$G$4,0))</f>
        <v>8</v>
      </c>
      <c r="E13" s="14" t="str">
        <f t="shared" ref="E13:E15" si="0">IF(D13&lt;4,"X","")</f>
        <v/>
      </c>
      <c r="F13" s="14" t="str">
        <f t="shared" ref="F13:F15" si="1">IF(AND($D13&gt;3,$D13&lt;6),"X","")</f>
        <v/>
      </c>
      <c r="G13" s="14" t="str">
        <f t="shared" ref="G13:G15" si="2">IF(AND($D13&gt;5,$D13&lt;7),"X","")</f>
        <v/>
      </c>
      <c r="H13" s="14" t="str">
        <f t="shared" ref="H13:H15" si="3">IF(AND($D13&gt;6,$D13&lt;9),"X","")</f>
        <v>X</v>
      </c>
      <c r="I13" s="14" t="str">
        <f t="shared" ref="I13:I15" si="4">IF($D13&gt;8,"X","")</f>
        <v/>
      </c>
    </row>
    <row r="14" spans="1:10" ht="25.5" x14ac:dyDescent="0.2">
      <c r="B14" s="12" t="s">
        <v>30</v>
      </c>
      <c r="C14" s="7" t="s">
        <v>26</v>
      </c>
      <c r="D14" s="13">
        <f>INDEX('Griglie valutazione'!$B$6:$G$35,MATCH($E$4,'Griglie valutazione'!$A$6:$A$35,0),MATCH(B14,'Griglie valutazione'!$B$4:$G$4,0))</f>
        <v>9</v>
      </c>
      <c r="E14" s="14" t="str">
        <f t="shared" si="0"/>
        <v/>
      </c>
      <c r="F14" s="14" t="str">
        <f t="shared" si="1"/>
        <v/>
      </c>
      <c r="G14" s="14" t="str">
        <f t="shared" si="2"/>
        <v/>
      </c>
      <c r="H14" s="14" t="str">
        <f t="shared" si="3"/>
        <v/>
      </c>
      <c r="I14" s="14" t="str">
        <f t="shared" si="4"/>
        <v>X</v>
      </c>
    </row>
    <row r="15" spans="1:10" ht="51" x14ac:dyDescent="0.2">
      <c r="B15" s="12" t="s">
        <v>31</v>
      </c>
      <c r="C15" s="7" t="s">
        <v>27</v>
      </c>
      <c r="D15" s="13">
        <f>INDEX('Griglie valutazione'!$B$6:$G$35,MATCH($E$4,'Griglie valutazione'!$A$6:$A$35,0),MATCH(B15,'Griglie valutazione'!$B$4:$G$4,0))</f>
        <v>8</v>
      </c>
      <c r="E15" s="14" t="str">
        <f t="shared" si="0"/>
        <v/>
      </c>
      <c r="F15" s="14" t="str">
        <f t="shared" si="1"/>
        <v/>
      </c>
      <c r="G15" s="14" t="str">
        <f t="shared" si="2"/>
        <v/>
      </c>
      <c r="H15" s="14" t="str">
        <f t="shared" si="3"/>
        <v>X</v>
      </c>
      <c r="I15" s="14" t="str">
        <f t="shared" si="4"/>
        <v/>
      </c>
    </row>
    <row r="16" spans="1:10" x14ac:dyDescent="0.2"/>
    <row r="17" spans="2:9" ht="18.75" x14ac:dyDescent="0.3">
      <c r="H17" s="11" t="s">
        <v>3</v>
      </c>
      <c r="I17" s="10">
        <f>AVERAGE(D12:D15)</f>
        <v>8.5</v>
      </c>
    </row>
    <row r="18" spans="2:9" x14ac:dyDescent="0.2"/>
    <row r="19" spans="2:9" x14ac:dyDescent="0.2">
      <c r="B19" s="57" t="s">
        <v>4</v>
      </c>
      <c r="C19" s="57"/>
      <c r="D19" s="57"/>
      <c r="E19" s="57"/>
      <c r="F19" s="57"/>
      <c r="G19" s="57"/>
      <c r="H19" s="57"/>
      <c r="I19" s="57"/>
    </row>
    <row r="20" spans="2:9" x14ac:dyDescent="0.2">
      <c r="B20" s="58" t="s">
        <v>5</v>
      </c>
      <c r="C20" s="59"/>
      <c r="D20" s="6" t="s">
        <v>12</v>
      </c>
      <c r="E20" s="6" t="s">
        <v>13</v>
      </c>
      <c r="F20" s="6" t="s">
        <v>14</v>
      </c>
      <c r="G20" s="6" t="s">
        <v>20</v>
      </c>
      <c r="H20" s="6" t="s">
        <v>21</v>
      </c>
      <c r="I20" s="6" t="s">
        <v>22</v>
      </c>
    </row>
    <row r="21" spans="2:9" x14ac:dyDescent="0.2">
      <c r="E21" s="8" t="s">
        <v>15</v>
      </c>
      <c r="F21" s="8" t="s">
        <v>16</v>
      </c>
      <c r="G21" s="8" t="s">
        <v>17</v>
      </c>
      <c r="H21" s="8" t="s">
        <v>18</v>
      </c>
      <c r="I21" s="8" t="s">
        <v>19</v>
      </c>
    </row>
    <row r="22" spans="2:9" ht="18.75" x14ac:dyDescent="0.2">
      <c r="B22" s="12" t="s">
        <v>6</v>
      </c>
      <c r="C22" s="7" t="s">
        <v>28</v>
      </c>
      <c r="D22" s="13">
        <f>INDEX('Griglie valutazione'!$B$6:$G$35,MATCH($E$4,'Griglie valutazione'!$A$6:$A$35,0),MATCH(B22,'Griglie valutazione'!$B$4:$G$4,0))</f>
        <v>9</v>
      </c>
      <c r="E22" s="14" t="str">
        <f t="shared" ref="E22" si="5">IF(D22&lt;4,"X","")</f>
        <v/>
      </c>
      <c r="F22" s="14" t="str">
        <f>IF(AND($D22&gt;3,$D22&lt;6),"X","")</f>
        <v/>
      </c>
      <c r="G22" s="14" t="str">
        <f>IF(AND($D22&gt;5,$D22&lt;7),"X","")</f>
        <v/>
      </c>
      <c r="H22" s="14" t="str">
        <f>IF(AND($D22&gt;6,$D22&lt;9),"X","")</f>
        <v/>
      </c>
      <c r="I22" s="14" t="str">
        <f>IF($D22&gt;8,"X","")</f>
        <v>X</v>
      </c>
    </row>
    <row r="23" spans="2:9" x14ac:dyDescent="0.2"/>
    <row r="24" spans="2:9" ht="18.75" x14ac:dyDescent="0.3">
      <c r="H24" s="11" t="s">
        <v>3</v>
      </c>
      <c r="I24" s="10">
        <f>D22</f>
        <v>9</v>
      </c>
    </row>
    <row r="25" spans="2:9" x14ac:dyDescent="0.2"/>
    <row r="26" spans="2:9" ht="18.75" x14ac:dyDescent="0.3">
      <c r="H26" s="11" t="s">
        <v>7</v>
      </c>
      <c r="I26" s="10">
        <f>AVERAGE(I24,I17)</f>
        <v>8.75</v>
      </c>
    </row>
    <row r="27" spans="2:9" x14ac:dyDescent="0.2"/>
    <row r="28" spans="2:9" x14ac:dyDescent="0.2">
      <c r="G28" t="s">
        <v>8</v>
      </c>
    </row>
    <row r="29" spans="2:9" x14ac:dyDescent="0.2"/>
    <row r="30" spans="2:9" hidden="1" x14ac:dyDescent="0.2"/>
    <row r="31" spans="2:9" hidden="1" x14ac:dyDescent="0.2"/>
    <row r="32" spans="2:9" hidden="1" x14ac:dyDescent="0.2"/>
  </sheetData>
  <mergeCells count="4">
    <mergeCell ref="B9:I9"/>
    <mergeCell ref="B10:C10"/>
    <mergeCell ref="B19:I19"/>
    <mergeCell ref="B20:C20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327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Griglie valutazione</vt:lpstr>
      <vt:lpstr>AAAAAAAAAA</vt:lpstr>
      <vt:lpstr>AAAAAAAAAA (2)</vt:lpstr>
      <vt:lpstr>AAAAAAAAAA (3)</vt:lpstr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Minà</dc:creator>
  <cp:lastModifiedBy>Windows User</cp:lastModifiedBy>
  <cp:revision>26</cp:revision>
  <cp:lastPrinted>2020-04-24T20:01:21Z</cp:lastPrinted>
  <dcterms:created xsi:type="dcterms:W3CDTF">2020-04-16T13:18:31Z</dcterms:created>
  <dcterms:modified xsi:type="dcterms:W3CDTF">2020-05-19T09:46:49Z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